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1" windowWidth="10066" windowHeight="5515" activeTab="0"/>
  </bookViews>
  <sheets>
    <sheet name="Hinweise" sheetId="1" r:id="rId1"/>
    <sheet name="Kalkulation" sheetId="2" r:id="rId2"/>
    <sheet name="Tabelle2" sheetId="3" r:id="rId3"/>
    <sheet name="Tabelle3" sheetId="4" r:id="rId4"/>
  </sheets>
  <definedNames>
    <definedName name="_xlnm.Print_Area" localSheetId="1">'Kalkulation'!$A$2:$I$39</definedName>
  </definedNames>
  <calcPr fullCalcOnLoad="1"/>
</workbook>
</file>

<file path=xl/comments2.xml><?xml version="1.0" encoding="utf-8"?>
<comments xmlns="http://schemas.openxmlformats.org/spreadsheetml/2006/main">
  <authors>
    <author>Segger, Volker (LEL)</author>
  </authors>
  <commentList>
    <comment ref="C8" authorId="0">
      <text>
        <r>
          <rPr>
            <b/>
            <sz val="10"/>
            <rFont val="Tahoma"/>
            <family val="2"/>
          </rPr>
          <t>Segger, Volker (LEL):</t>
        </r>
        <r>
          <rPr>
            <sz val="10"/>
            <rFont val="Tahoma"/>
            <family val="2"/>
          </rPr>
          <t xml:space="preserve">
Die Hälfte des Zinssatzes, zu dem die Halle finanziert werden kann.</t>
        </r>
      </text>
    </comment>
  </commentList>
</comments>
</file>

<file path=xl/sharedStrings.xml><?xml version="1.0" encoding="utf-8"?>
<sst xmlns="http://schemas.openxmlformats.org/spreadsheetml/2006/main" count="35" uniqueCount="32">
  <si>
    <t>Unterhaltungskosten</t>
  </si>
  <si>
    <t>Summe jährliche Kosten</t>
  </si>
  <si>
    <t>Anzahl Pensionspferde</t>
  </si>
  <si>
    <t>Rentabilität einer Reithalle</t>
  </si>
  <si>
    <t>Strom, Wasser / Jahr</t>
  </si>
  <si>
    <t>Arbeitskosten / Jahr</t>
  </si>
  <si>
    <t>Mwst.auf Stalllmiete:</t>
  </si>
  <si>
    <t>Eingabe eigener Daten in den gelben Feldern!</t>
  </si>
  <si>
    <t>Um wie viel muss die Stallmiete höher sein, wenn eine Reithalle angeboten wird ?</t>
  </si>
  <si>
    <t>Stand:</t>
  </si>
  <si>
    <t>Dr. Volker Segger, LEL Schwäbisch Gmünd</t>
  </si>
  <si>
    <t>Ziel des EDV-Programms</t>
  </si>
  <si>
    <t>Hinweise zur Nutzung</t>
  </si>
  <si>
    <t>Investitionssumme ohne Mwst.</t>
  </si>
  <si>
    <t>Es wird von einem regelbesteuerten Betrieb ausgegangen, der seine Mwst. mit dem Finanzamt verrechnet. Daher ist die Investitionssumme ohne Mwst. einzugeben.</t>
  </si>
  <si>
    <t>Abschreibung</t>
  </si>
  <si>
    <t>Kalkulationszinssatz (i/2)</t>
  </si>
  <si>
    <r>
      <t xml:space="preserve">Als </t>
    </r>
    <r>
      <rPr>
        <b/>
        <sz val="14"/>
        <color indexed="8"/>
        <rFont val="Arial"/>
        <family val="2"/>
      </rPr>
      <t>Kalkulationszinssatz</t>
    </r>
    <r>
      <rPr>
        <sz val="14"/>
        <color indexed="8"/>
        <rFont val="Arial"/>
        <family val="2"/>
      </rPr>
      <t xml:space="preserve"> ist die Hälfte des Zinssatzes einzugeben, zu dem die Anlage finanziert werden kann (die Hälfte, weil im Durchschnitt der Nutzungsdauer nur die halbe Investitionssumme gebunden ist).</t>
    </r>
  </si>
  <si>
    <r>
      <t xml:space="preserve">Die </t>
    </r>
    <r>
      <rPr>
        <b/>
        <sz val="14"/>
        <color indexed="8"/>
        <rFont val="Arial"/>
        <family val="2"/>
      </rPr>
      <t>Unterhaltungskosten</t>
    </r>
    <r>
      <rPr>
        <sz val="14"/>
        <color indexed="8"/>
        <rFont val="Arial"/>
        <family val="2"/>
      </rPr>
      <t xml:space="preserve"> beinhalten die Gebäudeversicherung, Reparaturkosten und den alle Paar Jahre notwendigen Austausch des Hallenbodens.</t>
    </r>
  </si>
  <si>
    <t>Ergebnis</t>
  </si>
  <si>
    <t>Um wie viel muss die Stallmiete in einem Pensionspferdebetrieb höher sein, wenn eine Reithalle angeboten wird ?</t>
  </si>
  <si>
    <t>Das Programm ermittelt die notwendige Erhöhung der monatlichen Stallmiete,  wenn der Neubau einer Reithalle  geplant ist .</t>
  </si>
  <si>
    <t>Es sind 2 Beispielskalkulationen eingegeben. Wollen Sie eine individuelle Berechnung für Ihr Vorhaben durchführen, überschreiben Sie einfach die Werte eines der beiden Beispiele in den gelben Feldern. Die weißen Felder weisen Ergebnisse aus und sind gesperrt.</t>
  </si>
  <si>
    <r>
      <t xml:space="preserve">Die </t>
    </r>
    <r>
      <rPr>
        <b/>
        <sz val="14"/>
        <color indexed="8"/>
        <rFont val="Arial"/>
        <family val="2"/>
      </rPr>
      <t>Arbeitskosten</t>
    </r>
    <r>
      <rPr>
        <sz val="14"/>
        <color indexed="8"/>
        <rFont val="Arial"/>
        <family val="2"/>
      </rPr>
      <t xml:space="preserve"> werden vor allem durch das Ebnen und Beregnen des Bodens verursacht (Annahme: ca. 3 bis 4 Stunden je Woche a' 15 €)</t>
    </r>
  </si>
  <si>
    <t>Als Ergebnis wird die notwendige Erhöhung der Stallmiete ausgewiesen, damit alle angegeben Kosten gedeckt werden. Dabei wird berücksichtigt, dass von diesem Betrag noch die darin enthaltene Mwst. abgeführt werden muss.</t>
  </si>
  <si>
    <t>x</t>
  </si>
  <si>
    <t>Notwendiger zusätzlicher Erlös inkl. Mwst. je Pensionspferd und Monat</t>
  </si>
  <si>
    <r>
      <t xml:space="preserve">Maße der Halle (m),   </t>
    </r>
    <r>
      <rPr>
        <sz val="12"/>
        <color indexed="8"/>
        <rFont val="Arial"/>
        <family val="2"/>
      </rPr>
      <t>Länge x Breite</t>
    </r>
  </si>
  <si>
    <r>
      <t xml:space="preserve">Bei der </t>
    </r>
    <r>
      <rPr>
        <b/>
        <sz val="14"/>
        <color indexed="8"/>
        <rFont val="Arial"/>
        <family val="2"/>
      </rPr>
      <t>Abschreibung</t>
    </r>
    <r>
      <rPr>
        <sz val="14"/>
        <color indexed="8"/>
        <rFont val="Arial"/>
        <family val="2"/>
      </rPr>
      <t xml:space="preserve"> wird im Beispiel von einer 33-jährigen Nutzungsdauer ausgegangen.</t>
    </r>
  </si>
  <si>
    <r>
      <t xml:space="preserve">Nicht zu vergessen sind die </t>
    </r>
    <r>
      <rPr>
        <b/>
        <sz val="14"/>
        <color indexed="8"/>
        <rFont val="Arial"/>
        <family val="2"/>
      </rPr>
      <t>Wasserkosten</t>
    </r>
    <r>
      <rPr>
        <sz val="14"/>
        <color indexed="8"/>
        <rFont val="Arial"/>
        <family val="2"/>
      </rPr>
      <t xml:space="preserve"> zur Beregnung und die </t>
    </r>
    <r>
      <rPr>
        <b/>
        <sz val="14"/>
        <color indexed="8"/>
        <rFont val="Arial"/>
        <family val="2"/>
      </rPr>
      <t>Stromkosten</t>
    </r>
    <r>
      <rPr>
        <sz val="14"/>
        <color indexed="8"/>
        <rFont val="Arial"/>
        <family val="2"/>
      </rPr>
      <t xml:space="preserve"> für die Beleuchtung. Sie sind in € je m</t>
    </r>
    <r>
      <rPr>
        <vertAlign val="superscript"/>
        <sz val="14"/>
        <color indexed="8"/>
        <rFont val="Arial"/>
        <family val="2"/>
      </rPr>
      <t>2</t>
    </r>
    <r>
      <rPr>
        <sz val="14"/>
        <color indexed="8"/>
        <rFont val="Arial"/>
        <family val="2"/>
      </rPr>
      <t xml:space="preserve"> anzugeben.</t>
    </r>
  </si>
  <si>
    <t>Zwischensumme</t>
  </si>
  <si>
    <t>Das Ergebnis wird auch grafisch dargestellt.</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</si>
</sst>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m&quot;"/>
    <numFmt numFmtId="165" formatCode="#,##0&quot;€/qm&quot;"/>
    <numFmt numFmtId="166" formatCode="#,##0&quot; €/qm&quot;"/>
    <numFmt numFmtId="167" formatCode="#,##0.0&quot; €/qm&quot;"/>
    <numFmt numFmtId="168" formatCode="#,##0.00&quot; €/qm&quot;"/>
    <numFmt numFmtId="169" formatCode="&quot;€&quot;#,##0_);[Red]\(&quot;€&quot;#,##0\)"/>
    <numFmt numFmtId="170" formatCode="0.0%"/>
  </numFmts>
  <fonts count="68">
    <font>
      <sz val="11"/>
      <color theme="1"/>
      <name val="Arial"/>
      <family val="2"/>
    </font>
    <font>
      <sz val="11"/>
      <color indexed="8"/>
      <name val="Arial"/>
      <family val="2"/>
    </font>
    <font>
      <sz val="14"/>
      <color indexed="8"/>
      <name val="Arial"/>
      <family val="2"/>
    </font>
    <font>
      <b/>
      <sz val="14"/>
      <color indexed="8"/>
      <name val="Arial"/>
      <family val="2"/>
    </font>
    <font>
      <sz val="12"/>
      <color indexed="8"/>
      <name val="Arial"/>
      <family val="2"/>
    </font>
    <font>
      <vertAlign val="superscript"/>
      <sz val="14"/>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0"/>
      <color indexed="10"/>
      <name val="Arial"/>
      <family val="2"/>
    </font>
    <font>
      <i/>
      <sz val="11"/>
      <color indexed="8"/>
      <name val="Arial"/>
      <family val="2"/>
    </font>
    <font>
      <i/>
      <sz val="14"/>
      <color indexed="8"/>
      <name val="Arial"/>
      <family val="2"/>
    </font>
    <font>
      <i/>
      <sz val="16"/>
      <color indexed="8"/>
      <name val="Arial"/>
      <family val="2"/>
    </font>
    <font>
      <sz val="16"/>
      <color indexed="8"/>
      <name val="Arial"/>
      <family val="2"/>
    </font>
    <font>
      <sz val="18"/>
      <color indexed="8"/>
      <name val="Arial"/>
      <family val="2"/>
    </font>
    <font>
      <sz val="14"/>
      <color indexed="18"/>
      <name val="Arial"/>
      <family val="2"/>
    </font>
    <font>
      <b/>
      <sz val="14"/>
      <color indexed="18"/>
      <name val="Arial"/>
      <family val="2"/>
    </font>
    <font>
      <b/>
      <sz val="18"/>
      <color indexed="8"/>
      <name val="Arial"/>
      <family val="2"/>
    </font>
    <font>
      <b/>
      <sz val="10"/>
      <name val="Tahoma"/>
      <family val="2"/>
    </font>
    <font>
      <sz val="10"/>
      <name val="Tahoma"/>
      <family val="2"/>
    </font>
    <font>
      <sz val="10"/>
      <color indexed="8"/>
      <name val="Calibri"/>
      <family val="2"/>
    </font>
    <font>
      <sz val="12"/>
      <color indexed="8"/>
      <name val="Calibri"/>
      <family val="2"/>
    </font>
    <font>
      <b/>
      <sz val="12"/>
      <color indexed="8"/>
      <name val="Calibri"/>
      <family val="2"/>
    </font>
    <font>
      <b/>
      <sz val="16"/>
      <color indexed="8"/>
      <name val="Calibri"/>
      <family val="2"/>
    </font>
    <font>
      <sz val="12"/>
      <color indexed="10"/>
      <name val="Calibri"/>
      <family val="2"/>
    </font>
    <font>
      <sz val="12"/>
      <color indexed="62"/>
      <name val="Calibri"/>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2"/>
      <color theme="1"/>
      <name val="Arial"/>
      <family val="2"/>
    </font>
    <font>
      <sz val="14"/>
      <color theme="1"/>
      <name val="Arial"/>
      <family val="2"/>
    </font>
    <font>
      <b/>
      <sz val="14"/>
      <color theme="1"/>
      <name val="Arial"/>
      <family val="2"/>
    </font>
    <font>
      <sz val="10"/>
      <color rgb="FFFF0000"/>
      <name val="Arial"/>
      <family val="2"/>
    </font>
    <font>
      <i/>
      <sz val="11"/>
      <color theme="1"/>
      <name val="Arial"/>
      <family val="2"/>
    </font>
    <font>
      <sz val="18"/>
      <color theme="1"/>
      <name val="Arial"/>
      <family val="2"/>
    </font>
    <font>
      <sz val="16"/>
      <color theme="1"/>
      <name val="Arial"/>
      <family val="2"/>
    </font>
    <font>
      <sz val="14"/>
      <color theme="3" tint="-0.24997000396251678"/>
      <name val="Arial"/>
      <family val="2"/>
    </font>
    <font>
      <b/>
      <sz val="18"/>
      <color theme="1"/>
      <name val="Arial"/>
      <family val="2"/>
    </font>
    <font>
      <i/>
      <sz val="14"/>
      <color theme="1"/>
      <name val="Arial"/>
      <family val="2"/>
    </font>
    <font>
      <b/>
      <sz val="14"/>
      <color theme="3" tint="-0.24997000396251678"/>
      <name val="Arial"/>
      <family val="2"/>
    </font>
    <font>
      <i/>
      <sz val="16"/>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99"/>
        <bgColor indexed="64"/>
      </patternFill>
    </fill>
    <fill>
      <patternFill patternType="solid">
        <fgColor theme="0" tint="-0.24997000396251678"/>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top/>
      <bottom style="medium"/>
    </border>
    <border>
      <left style="medium"/>
      <right/>
      <top/>
      <bottom/>
    </border>
    <border>
      <left style="medium"/>
      <right/>
      <top/>
      <bottom style="thin"/>
    </border>
    <border>
      <left style="medium"/>
      <right/>
      <top style="medium"/>
      <bottom style="thin"/>
    </border>
    <border>
      <left/>
      <right>
        <color indexed="63"/>
      </right>
      <top style="medium"/>
      <bottom style="thin"/>
    </border>
    <border>
      <left/>
      <right/>
      <top/>
      <bottom style="medium"/>
    </border>
    <border>
      <left style="medium"/>
      <right/>
      <top style="thin"/>
      <bottom style="double"/>
    </border>
    <border>
      <left/>
      <right/>
      <top style="thin"/>
      <bottom style="double"/>
    </border>
    <border>
      <left style="thin"/>
      <right/>
      <top style="medium"/>
      <bottom style="thin"/>
    </border>
    <border>
      <left/>
      <right style="medium"/>
      <top style="medium"/>
      <bottom style="thin"/>
    </border>
    <border>
      <left style="thin"/>
      <right/>
      <top/>
      <bottom/>
    </border>
    <border>
      <left/>
      <right style="medium"/>
      <top/>
      <bottom/>
    </border>
    <border>
      <left style="thin"/>
      <right/>
      <top/>
      <bottom style="medium"/>
    </border>
    <border>
      <left/>
      <right style="medium"/>
      <top/>
      <bottom style="medium"/>
    </border>
    <border>
      <left>
        <color indexed="63"/>
      </left>
      <right style="thin"/>
      <top>
        <color indexed="63"/>
      </top>
      <bottom>
        <color indexed="63"/>
      </bottom>
    </border>
    <border>
      <left/>
      <right style="thin"/>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bottom style="thin"/>
    </border>
    <border>
      <left/>
      <right style="medium"/>
      <top/>
      <bottom style="thin"/>
    </border>
    <border>
      <left style="thin"/>
      <right>
        <color indexed="63"/>
      </right>
      <top style="thin"/>
      <bottom style="medium"/>
    </border>
    <border>
      <left style="thin"/>
      <right/>
      <top/>
      <bottom style="thin"/>
    </border>
    <border>
      <left style="thin"/>
      <right/>
      <top style="thin"/>
      <bottom style="double"/>
    </border>
    <border>
      <left/>
      <right style="medium"/>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41"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43"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79">
    <xf numFmtId="0" fontId="0" fillId="0" borderId="0" xfId="0" applyAlignment="1">
      <alignment/>
    </xf>
    <xf numFmtId="0" fontId="55" fillId="0" borderId="0" xfId="0" applyFont="1" applyAlignment="1">
      <alignment/>
    </xf>
    <xf numFmtId="0" fontId="56" fillId="0" borderId="0" xfId="0" applyFont="1" applyAlignment="1">
      <alignment/>
    </xf>
    <xf numFmtId="0" fontId="0" fillId="0" borderId="0" xfId="0" applyFont="1" applyAlignment="1">
      <alignment horizontal="right"/>
    </xf>
    <xf numFmtId="0" fontId="56" fillId="0" borderId="0" xfId="0" applyFont="1" applyAlignment="1">
      <alignment horizontal="right"/>
    </xf>
    <xf numFmtId="9" fontId="56" fillId="0" borderId="0" xfId="0" applyNumberFormat="1" applyFont="1" applyFill="1" applyAlignment="1">
      <alignment/>
    </xf>
    <xf numFmtId="0" fontId="57" fillId="0" borderId="10" xfId="0" applyFont="1" applyBorder="1" applyAlignment="1">
      <alignment/>
    </xf>
    <xf numFmtId="0" fontId="56" fillId="0" borderId="11" xfId="0" applyFont="1" applyBorder="1" applyAlignment="1">
      <alignment/>
    </xf>
    <xf numFmtId="0" fontId="56" fillId="0" borderId="12" xfId="0" applyFont="1" applyBorder="1" applyAlignment="1">
      <alignment/>
    </xf>
    <xf numFmtId="0" fontId="57" fillId="0" borderId="0" xfId="0" applyFont="1" applyAlignment="1">
      <alignment/>
    </xf>
    <xf numFmtId="0" fontId="58" fillId="0" borderId="0" xfId="0" applyFont="1" applyAlignment="1">
      <alignment/>
    </xf>
    <xf numFmtId="14" fontId="0" fillId="0" borderId="0" xfId="0" applyNumberFormat="1" applyFont="1" applyAlignment="1">
      <alignment/>
    </xf>
    <xf numFmtId="0" fontId="56" fillId="0" borderId="13" xfId="0" applyFont="1" applyBorder="1" applyAlignment="1">
      <alignment/>
    </xf>
    <xf numFmtId="0" fontId="59" fillId="0" borderId="0" xfId="0" applyFont="1" applyAlignment="1">
      <alignment wrapText="1"/>
    </xf>
    <xf numFmtId="0" fontId="0" fillId="0" borderId="0" xfId="0" applyFont="1" applyAlignment="1">
      <alignment/>
    </xf>
    <xf numFmtId="0" fontId="60" fillId="0" borderId="0" xfId="0" applyFont="1" applyAlignment="1">
      <alignment/>
    </xf>
    <xf numFmtId="0" fontId="61" fillId="0" borderId="0" xfId="0" applyFont="1" applyAlignment="1">
      <alignment wrapText="1"/>
    </xf>
    <xf numFmtId="0" fontId="56" fillId="0" borderId="14" xfId="0" applyFont="1" applyBorder="1" applyAlignment="1">
      <alignment/>
    </xf>
    <xf numFmtId="0" fontId="56" fillId="0" borderId="15" xfId="0" applyFont="1" applyBorder="1" applyAlignment="1">
      <alignment/>
    </xf>
    <xf numFmtId="3" fontId="62" fillId="0" borderId="11" xfId="0" applyNumberFormat="1" applyFont="1" applyBorder="1" applyAlignment="1">
      <alignment horizontal="right"/>
    </xf>
    <xf numFmtId="6" fontId="62" fillId="0" borderId="0" xfId="0" applyNumberFormat="1" applyFont="1" applyBorder="1" applyAlignment="1">
      <alignment horizontal="center"/>
    </xf>
    <xf numFmtId="3" fontId="62" fillId="0" borderId="10" xfId="0" applyNumberFormat="1" applyFont="1" applyBorder="1" applyAlignment="1">
      <alignment horizontal="right"/>
    </xf>
    <xf numFmtId="6" fontId="62" fillId="0" borderId="15" xfId="0" applyNumberFormat="1" applyFont="1" applyBorder="1" applyAlignment="1">
      <alignment horizontal="center"/>
    </xf>
    <xf numFmtId="0" fontId="57" fillId="0" borderId="16" xfId="0" applyFont="1" applyBorder="1" applyAlignment="1">
      <alignment/>
    </xf>
    <xf numFmtId="0" fontId="57" fillId="0" borderId="17" xfId="0" applyFont="1" applyBorder="1" applyAlignment="1">
      <alignment/>
    </xf>
    <xf numFmtId="164" fontId="56" fillId="33" borderId="18" xfId="0" applyNumberFormat="1" applyFont="1" applyFill="1" applyBorder="1" applyAlignment="1" applyProtection="1">
      <alignment horizontal="center"/>
      <protection locked="0"/>
    </xf>
    <xf numFmtId="164" fontId="56" fillId="33" borderId="13" xfId="0" applyNumberFormat="1" applyFont="1" applyFill="1" applyBorder="1" applyAlignment="1" applyProtection="1">
      <alignment horizontal="center"/>
      <protection locked="0"/>
    </xf>
    <xf numFmtId="164" fontId="56" fillId="33" borderId="19" xfId="0" applyNumberFormat="1" applyFont="1" applyFill="1" applyBorder="1" applyAlignment="1" applyProtection="1">
      <alignment horizontal="center"/>
      <protection locked="0"/>
    </xf>
    <xf numFmtId="6" fontId="56" fillId="0" borderId="14" xfId="0" applyNumberFormat="1" applyFont="1" applyFill="1" applyBorder="1" applyAlignment="1" applyProtection="1">
      <alignment horizontal="center"/>
      <protection/>
    </xf>
    <xf numFmtId="14" fontId="59" fillId="0" borderId="0" xfId="0" applyNumberFormat="1" applyFont="1" applyAlignment="1">
      <alignment horizontal="center" wrapText="1"/>
    </xf>
    <xf numFmtId="0" fontId="63" fillId="0" borderId="0" xfId="0" applyFont="1" applyAlignment="1">
      <alignment/>
    </xf>
    <xf numFmtId="6" fontId="56" fillId="0" borderId="0" xfId="0" applyNumberFormat="1" applyFont="1" applyAlignment="1">
      <alignment/>
    </xf>
    <xf numFmtId="0" fontId="56" fillId="0" borderId="0" xfId="0" applyFont="1" applyAlignment="1">
      <alignment wrapText="1"/>
    </xf>
    <xf numFmtId="0" fontId="0" fillId="0" borderId="0" xfId="0" applyFont="1" applyAlignment="1">
      <alignment wrapText="1"/>
    </xf>
    <xf numFmtId="0" fontId="64" fillId="0" borderId="0" xfId="0" applyFont="1" applyAlignment="1">
      <alignment wrapText="1"/>
    </xf>
    <xf numFmtId="0" fontId="59" fillId="0" borderId="0" xfId="0" applyFont="1" applyAlignment="1">
      <alignment wrapText="1"/>
    </xf>
    <xf numFmtId="6" fontId="62" fillId="0" borderId="20" xfId="0" applyNumberFormat="1" applyFont="1" applyBorder="1" applyAlignment="1">
      <alignment horizontal="center"/>
    </xf>
    <xf numFmtId="6" fontId="62" fillId="0" borderId="0" xfId="0" applyNumberFormat="1" applyFont="1" applyBorder="1" applyAlignment="1">
      <alignment horizontal="center"/>
    </xf>
    <xf numFmtId="6" fontId="62" fillId="0" borderId="21" xfId="0" applyNumberFormat="1" applyFont="1" applyBorder="1" applyAlignment="1">
      <alignment horizontal="center"/>
    </xf>
    <xf numFmtId="6" fontId="62" fillId="0" borderId="22" xfId="0" applyNumberFormat="1" applyFont="1" applyBorder="1" applyAlignment="1">
      <alignment horizontal="center"/>
    </xf>
    <xf numFmtId="6" fontId="62" fillId="0" borderId="15" xfId="0" applyNumberFormat="1" applyFont="1" applyBorder="1" applyAlignment="1">
      <alignment horizontal="center"/>
    </xf>
    <xf numFmtId="6" fontId="62" fillId="0" borderId="23" xfId="0" applyNumberFormat="1" applyFont="1" applyBorder="1" applyAlignment="1">
      <alignment horizontal="center"/>
    </xf>
    <xf numFmtId="0" fontId="65" fillId="0" borderId="22" xfId="0" applyFont="1" applyBorder="1" applyAlignment="1">
      <alignment horizontal="center" wrapText="1"/>
    </xf>
    <xf numFmtId="0" fontId="65" fillId="0" borderId="15" xfId="0" applyFont="1" applyBorder="1" applyAlignment="1">
      <alignment horizontal="center" wrapText="1"/>
    </xf>
    <xf numFmtId="0" fontId="65" fillId="0" borderId="23" xfId="0" applyFont="1" applyBorder="1" applyAlignment="1">
      <alignment horizontal="center" wrapText="1"/>
    </xf>
    <xf numFmtId="6" fontId="62" fillId="0" borderId="24" xfId="0" applyNumberFormat="1" applyFont="1" applyBorder="1" applyAlignment="1">
      <alignment horizontal="center"/>
    </xf>
    <xf numFmtId="6" fontId="62" fillId="0" borderId="25" xfId="0" applyNumberFormat="1" applyFont="1" applyBorder="1" applyAlignment="1">
      <alignment horizontal="center"/>
    </xf>
    <xf numFmtId="6" fontId="57" fillId="33" borderId="26" xfId="0" applyNumberFormat="1" applyFont="1" applyFill="1" applyBorder="1" applyAlignment="1" applyProtection="1">
      <alignment horizontal="center"/>
      <protection locked="0"/>
    </xf>
    <xf numFmtId="6" fontId="57" fillId="33" borderId="27" xfId="0" applyNumberFormat="1" applyFont="1" applyFill="1" applyBorder="1" applyAlignment="1" applyProtection="1">
      <alignment horizontal="center"/>
      <protection locked="0"/>
    </xf>
    <xf numFmtId="6" fontId="57" fillId="33" borderId="28" xfId="0" applyNumberFormat="1" applyFont="1" applyFill="1" applyBorder="1" applyAlignment="1" applyProtection="1">
      <alignment horizontal="center"/>
      <protection locked="0"/>
    </xf>
    <xf numFmtId="0" fontId="56" fillId="34" borderId="11" xfId="0" applyFont="1" applyFill="1" applyBorder="1" applyAlignment="1">
      <alignment horizontal="center"/>
    </xf>
    <xf numFmtId="0" fontId="56" fillId="34" borderId="0" xfId="0" applyFont="1" applyFill="1" applyBorder="1" applyAlignment="1">
      <alignment horizontal="center"/>
    </xf>
    <xf numFmtId="0" fontId="56" fillId="34" borderId="21" xfId="0" applyFont="1" applyFill="1" applyBorder="1" applyAlignment="1">
      <alignment horizontal="center"/>
    </xf>
    <xf numFmtId="6" fontId="56" fillId="0" borderId="11" xfId="0" applyNumberFormat="1" applyFont="1" applyBorder="1" applyAlignment="1">
      <alignment horizontal="center"/>
    </xf>
    <xf numFmtId="6" fontId="56" fillId="0" borderId="0" xfId="0" applyNumberFormat="1" applyFont="1" applyBorder="1" applyAlignment="1">
      <alignment horizontal="center"/>
    </xf>
    <xf numFmtId="6" fontId="56" fillId="0" borderId="21" xfId="0" applyNumberFormat="1" applyFont="1" applyBorder="1" applyAlignment="1">
      <alignment horizontal="center"/>
    </xf>
    <xf numFmtId="6" fontId="56" fillId="0" borderId="12" xfId="0" applyNumberFormat="1" applyFont="1" applyBorder="1" applyAlignment="1">
      <alignment horizontal="center"/>
    </xf>
    <xf numFmtId="6" fontId="56" fillId="0" borderId="29" xfId="0" applyNumberFormat="1" applyFont="1" applyBorder="1" applyAlignment="1">
      <alignment horizontal="center"/>
    </xf>
    <xf numFmtId="6" fontId="56" fillId="0" borderId="30" xfId="0" applyNumberFormat="1" applyFont="1" applyBorder="1" applyAlignment="1">
      <alignment horizontal="center"/>
    </xf>
    <xf numFmtId="0" fontId="66" fillId="0" borderId="0" xfId="0" applyFont="1" applyAlignment="1">
      <alignment wrapText="1"/>
    </xf>
    <xf numFmtId="0" fontId="61" fillId="0" borderId="0" xfId="0" applyFont="1" applyAlignment="1">
      <alignment wrapText="1"/>
    </xf>
    <xf numFmtId="0" fontId="62" fillId="0" borderId="10" xfId="0" applyFont="1" applyBorder="1" applyAlignment="1">
      <alignment horizontal="center" wrapText="1"/>
    </xf>
    <xf numFmtId="0" fontId="62" fillId="0" borderId="15" xfId="0" applyFont="1" applyBorder="1" applyAlignment="1">
      <alignment horizontal="center" wrapText="1"/>
    </xf>
    <xf numFmtId="6" fontId="57" fillId="33" borderId="31" xfId="0" applyNumberFormat="1" applyFont="1" applyFill="1" applyBorder="1" applyAlignment="1" applyProtection="1">
      <alignment horizontal="center"/>
      <protection locked="0"/>
    </xf>
    <xf numFmtId="6" fontId="56" fillId="34" borderId="20" xfId="0" applyNumberFormat="1" applyFont="1" applyFill="1" applyBorder="1" applyAlignment="1">
      <alignment horizontal="center"/>
    </xf>
    <xf numFmtId="6" fontId="56" fillId="34" borderId="0" xfId="0" applyNumberFormat="1" applyFont="1" applyFill="1" applyBorder="1" applyAlignment="1">
      <alignment horizontal="center"/>
    </xf>
    <xf numFmtId="6" fontId="56" fillId="34" borderId="21" xfId="0" applyNumberFormat="1" applyFont="1" applyFill="1" applyBorder="1" applyAlignment="1">
      <alignment horizontal="center"/>
    </xf>
    <xf numFmtId="6" fontId="56" fillId="0" borderId="20" xfId="0" applyNumberFormat="1" applyFont="1" applyBorder="1" applyAlignment="1">
      <alignment horizontal="center"/>
    </xf>
    <xf numFmtId="6" fontId="56" fillId="0" borderId="32" xfId="0" applyNumberFormat="1" applyFont="1" applyBorder="1" applyAlignment="1">
      <alignment horizontal="center"/>
    </xf>
    <xf numFmtId="6" fontId="57" fillId="0" borderId="33" xfId="0" applyNumberFormat="1" applyFont="1" applyBorder="1" applyAlignment="1">
      <alignment horizontal="center"/>
    </xf>
    <xf numFmtId="6" fontId="57" fillId="0" borderId="17" xfId="0" applyNumberFormat="1" applyFont="1" applyBorder="1" applyAlignment="1">
      <alignment horizontal="center"/>
    </xf>
    <xf numFmtId="6" fontId="57" fillId="0" borderId="34" xfId="0" applyNumberFormat="1" applyFont="1" applyBorder="1" applyAlignment="1">
      <alignment horizontal="center"/>
    </xf>
    <xf numFmtId="6" fontId="57" fillId="0" borderId="16" xfId="0" applyNumberFormat="1" applyFont="1" applyBorder="1" applyAlignment="1">
      <alignment horizontal="center"/>
    </xf>
    <xf numFmtId="168" fontId="56" fillId="33" borderId="0" xfId="0" applyNumberFormat="1" applyFont="1" applyFill="1" applyBorder="1" applyAlignment="1" applyProtection="1">
      <alignment horizontal="left" indent="1"/>
      <protection locked="0"/>
    </xf>
    <xf numFmtId="168" fontId="56" fillId="33" borderId="29" xfId="0" applyNumberFormat="1" applyFont="1" applyFill="1" applyBorder="1" applyAlignment="1" applyProtection="1">
      <alignment horizontal="left" indent="1"/>
      <protection locked="0"/>
    </xf>
    <xf numFmtId="170" fontId="56" fillId="33" borderId="0" xfId="49" applyNumberFormat="1" applyFont="1" applyFill="1" applyBorder="1" applyAlignment="1" applyProtection="1">
      <alignment horizontal="center"/>
      <protection locked="0"/>
    </xf>
    <xf numFmtId="170" fontId="56" fillId="33" borderId="29" xfId="49" applyNumberFormat="1" applyFont="1" applyFill="1" applyBorder="1" applyAlignment="1" applyProtection="1">
      <alignment horizontal="center"/>
      <protection locked="0"/>
    </xf>
    <xf numFmtId="170" fontId="56" fillId="0" borderId="0" xfId="0" applyNumberFormat="1" applyFont="1" applyBorder="1" applyAlignment="1">
      <alignment horizontal="center"/>
    </xf>
    <xf numFmtId="170" fontId="0" fillId="33" borderId="0" xfId="49" applyNumberFormat="1" applyFont="1" applyFill="1" applyAlignment="1" applyProtection="1">
      <alignment horizontal="center"/>
      <protection locked="0"/>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Kalkulation!$B$3</c:f>
        </c:strRef>
      </c:tx>
      <c:layout>
        <c:manualLayout>
          <c:xMode val="factor"/>
          <c:yMode val="factor"/>
          <c:x val="0.0385"/>
          <c:y val="-0.01175"/>
        </c:manualLayout>
      </c:layout>
      <c:spPr>
        <a:noFill/>
        <a:ln w="3175">
          <a:noFill/>
        </a:ln>
      </c:spPr>
      <c:txPr>
        <a:bodyPr vert="horz" rot="0"/>
        <a:lstStyle/>
        <a:p>
          <a:pPr>
            <a:defRPr lang="en-US" cap="none" sz="1600" b="1" i="0" u="none" baseline="0">
              <a:solidFill>
                <a:srgbClr val="000000"/>
              </a:solidFill>
            </a:defRPr>
          </a:pPr>
        </a:p>
      </c:txPr>
    </c:title>
    <c:plotArea>
      <c:layout>
        <c:manualLayout>
          <c:xMode val="edge"/>
          <c:yMode val="edge"/>
          <c:x val="0.01975"/>
          <c:y val="0.13575"/>
          <c:w val="0.95275"/>
          <c:h val="0.8125"/>
        </c:manualLayout>
      </c:layout>
      <c:lineChart>
        <c:grouping val="standard"/>
        <c:varyColors val="0"/>
        <c:ser>
          <c:idx val="1"/>
          <c:order val="0"/>
          <c:tx>
            <c:strRef>
              <c:f>Kalkulation!$G$5:$I$5</c:f>
              <c:strCache>
                <c:ptCount val="1"/>
                <c:pt idx="0">
                  <c:v>20 m x 60 m</c:v>
                </c:pt>
              </c:strCache>
            </c:strRef>
          </c:tx>
          <c:spPr>
            <a:ln w="25400">
              <a:solidFill>
                <a:srgbClr val="993366"/>
              </a:solidFill>
              <a:prstDash val="dash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1200" b="0" i="0" u="none" baseline="0">
                      <a:solidFill>
                        <a:srgbClr val="FF0000"/>
                      </a:solidFill>
                    </a:defRPr>
                  </a:pPr>
                </a:p>
              </c:txPr>
              <c:numFmt formatCode="General" sourceLinked="1"/>
              <c:spPr>
                <a:solidFill>
                  <a:srgbClr val="F2F2F2"/>
                </a:solidFill>
                <a:ln w="12700">
                  <a:solidFill>
                    <a:srgbClr val="FF0000"/>
                  </a:solidFill>
                </a:ln>
              </c:spPr>
              <c:showLegendKey val="0"/>
              <c:showVal val="1"/>
              <c:showBubbleSize val="0"/>
              <c:showCatName val="0"/>
              <c:showSerName val="0"/>
              <c:showPercent val="0"/>
            </c:dLbl>
            <c:numFmt formatCode="General" sourceLinked="1"/>
            <c:spPr>
              <a:solidFill>
                <a:srgbClr val="F2F2F2"/>
              </a:solidFill>
              <a:ln w="12700">
                <a:solidFill>
                  <a:srgbClr val="FF0000"/>
                </a:solidFill>
              </a:ln>
            </c:spPr>
            <c:txPr>
              <a:bodyPr vert="horz" rot="0" anchor="ctr"/>
              <a:lstStyle/>
              <a:p>
                <a:pPr algn="ctr">
                  <a:defRPr lang="en-US" cap="none" sz="1200" b="0" i="0" u="none" baseline="0">
                    <a:solidFill>
                      <a:srgbClr val="FF0000"/>
                    </a:solidFill>
                  </a:defRPr>
                </a:pPr>
              </a:p>
            </c:txPr>
            <c:showLegendKey val="0"/>
            <c:showVal val="0"/>
            <c:showBubbleSize val="0"/>
            <c:showCatName val="0"/>
            <c:showSerName val="0"/>
            <c:showLeaderLines val="1"/>
            <c:showPercent val="0"/>
          </c:dLbls>
          <c:cat>
            <c:numRef>
              <c:f>Kalkulation!$B$15:$B$20</c:f>
              <c:numCache/>
            </c:numRef>
          </c:cat>
          <c:val>
            <c:numRef>
              <c:f>Kalkulation!$N$16:$N$21</c:f>
              <c:numCache/>
            </c:numRef>
          </c:val>
          <c:smooth val="0"/>
        </c:ser>
        <c:ser>
          <c:idx val="0"/>
          <c:order val="1"/>
          <c:tx>
            <c:strRef>
              <c:f>Kalkulation!$D$5:$F$5</c:f>
              <c:strCache>
                <c:ptCount val="1"/>
                <c:pt idx="0">
                  <c:v>20 m x 40 m</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200" b="0" i="0" u="none" baseline="0">
                      <a:solidFill>
                        <a:srgbClr val="333399"/>
                      </a:solidFill>
                    </a:defRPr>
                  </a:pPr>
                </a:p>
              </c:txPr>
              <c:numFmt formatCode="General" sourceLinked="1"/>
              <c:spPr>
                <a:solidFill>
                  <a:srgbClr val="F2F2F2"/>
                </a:solidFill>
                <a:ln w="12700">
                  <a:solidFill>
                    <a:srgbClr val="666699"/>
                  </a:solid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200" b="0" i="0" u="none" baseline="0">
                    <a:solidFill>
                      <a:srgbClr val="333399"/>
                    </a:solidFill>
                  </a:defRPr>
                </a:pPr>
              </a:p>
            </c:txPr>
            <c:showLegendKey val="0"/>
            <c:showVal val="0"/>
            <c:showBubbleSize val="0"/>
            <c:showCatName val="0"/>
            <c:showSerName val="0"/>
            <c:showLeaderLines val="1"/>
            <c:showPercent val="0"/>
          </c:dLbls>
          <c:cat>
            <c:numRef>
              <c:f>Kalkulation!$B$15:$B$20</c:f>
              <c:numCache/>
            </c:numRef>
          </c:cat>
          <c:val>
            <c:numRef>
              <c:f>Kalkulation!$M$16:$M$21</c:f>
              <c:numCache/>
            </c:numRef>
          </c:val>
          <c:smooth val="0"/>
        </c:ser>
        <c:marker val="1"/>
        <c:axId val="2663915"/>
        <c:axId val="23975236"/>
      </c:lineChart>
      <c:catAx>
        <c:axId val="2663915"/>
        <c:scaling>
          <c:orientation val="minMax"/>
        </c:scaling>
        <c:axPos val="b"/>
        <c:title>
          <c:tx>
            <c:rich>
              <a:bodyPr vert="horz" rot="0" anchor="ctr"/>
              <a:lstStyle/>
              <a:p>
                <a:pPr algn="ctr">
                  <a:defRPr/>
                </a:pPr>
                <a:r>
                  <a:rPr lang="en-US" cap="none" sz="1200" b="1" i="0" u="none" baseline="0">
                    <a:solidFill>
                      <a:srgbClr val="000000"/>
                    </a:solidFill>
                  </a:rPr>
                  <a:t>Anzahl Pensionspferde</a:t>
                </a:r>
              </a:p>
            </c:rich>
          </c:tx>
          <c:layout>
            <c:manualLayout>
              <c:xMode val="factor"/>
              <c:yMode val="factor"/>
              <c:x val="-0.01125"/>
              <c:y val="-0.0022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23975236"/>
        <c:crosses val="autoZero"/>
        <c:auto val="1"/>
        <c:lblOffset val="100"/>
        <c:tickLblSkip val="1"/>
        <c:noMultiLvlLbl val="0"/>
      </c:catAx>
      <c:valAx>
        <c:axId val="23975236"/>
        <c:scaling>
          <c:orientation val="minMax"/>
        </c:scaling>
        <c:axPos val="l"/>
        <c:title>
          <c:tx>
            <c:rich>
              <a:bodyPr vert="horz" rot="0" anchor="ctr"/>
              <a:lstStyle/>
              <a:p>
                <a:pPr algn="ctr">
                  <a:defRPr/>
                </a:pPr>
                <a:r>
                  <a:rPr lang="en-US" cap="none" sz="1200" b="1" i="0" u="none" baseline="0">
                    <a:solidFill>
                      <a:srgbClr val="000000"/>
                    </a:solidFill>
                  </a:rPr>
                  <a:t>Bruttomiete/Mon.</a:t>
                </a:r>
              </a:p>
            </c:rich>
          </c:tx>
          <c:layout>
            <c:manualLayout>
              <c:xMode val="factor"/>
              <c:yMode val="factor"/>
              <c:x val="0.06325"/>
              <c:y val="0.148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200" b="0" i="0" u="none" baseline="0">
                <a:solidFill>
                  <a:srgbClr val="000000"/>
                </a:solidFill>
              </a:defRPr>
            </a:pPr>
          </a:p>
        </c:txPr>
        <c:crossAx val="2663915"/>
        <c:crossesAt val="1"/>
        <c:crossBetween val="between"/>
        <c:dispUnits/>
      </c:valAx>
      <c:spPr>
        <a:solidFill>
          <a:srgbClr val="FFFFFF"/>
        </a:solidFill>
        <a:ln w="3175">
          <a:noFill/>
        </a:ln>
      </c:spPr>
    </c:plotArea>
    <c:legend>
      <c:legendPos val="r"/>
      <c:layout>
        <c:manualLayout>
          <c:xMode val="edge"/>
          <c:yMode val="edge"/>
          <c:x val="0.65525"/>
          <c:y val="0.24275"/>
          <c:w val="0.2325"/>
          <c:h val="0.17025"/>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DCE6F2"/>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390525</xdr:colOff>
      <xdr:row>1</xdr:row>
      <xdr:rowOff>133350</xdr:rowOff>
    </xdr:from>
    <xdr:to>
      <xdr:col>8</xdr:col>
      <xdr:colOff>638175</xdr:colOff>
      <xdr:row>2</xdr:row>
      <xdr:rowOff>238125</xdr:rowOff>
    </xdr:to>
    <xdr:pic>
      <xdr:nvPicPr>
        <xdr:cNvPr id="1" name="Grafik 1"/>
        <xdr:cNvPicPr preferRelativeResize="1">
          <a:picLocks noChangeAspect="1"/>
        </xdr:cNvPicPr>
      </xdr:nvPicPr>
      <xdr:blipFill>
        <a:blip r:embed="rId1"/>
        <a:stretch>
          <a:fillRect/>
        </a:stretch>
      </xdr:blipFill>
      <xdr:spPr>
        <a:xfrm>
          <a:off x="6600825" y="361950"/>
          <a:ext cx="733425" cy="400050"/>
        </a:xfrm>
        <a:prstGeom prst="rect">
          <a:avLst/>
        </a:prstGeom>
        <a:noFill/>
        <a:ln w="9525" cmpd="sng">
          <a:noFill/>
        </a:ln>
      </xdr:spPr>
    </xdr:pic>
    <xdr:clientData/>
  </xdr:twoCellAnchor>
  <xdr:twoCellAnchor>
    <xdr:from>
      <xdr:col>1</xdr:col>
      <xdr:colOff>0</xdr:colOff>
      <xdr:row>20</xdr:row>
      <xdr:rowOff>228600</xdr:rowOff>
    </xdr:from>
    <xdr:to>
      <xdr:col>9</xdr:col>
      <xdr:colOff>0</xdr:colOff>
      <xdr:row>37</xdr:row>
      <xdr:rowOff>180975</xdr:rowOff>
    </xdr:to>
    <xdr:graphicFrame>
      <xdr:nvGraphicFramePr>
        <xdr:cNvPr id="2" name="Diagramm 4"/>
        <xdr:cNvGraphicFramePr/>
      </xdr:nvGraphicFramePr>
      <xdr:xfrm>
        <a:off x="190500" y="6372225"/>
        <a:ext cx="7324725" cy="36671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G18"/>
  <sheetViews>
    <sheetView tabSelected="1" zoomScale="89" zoomScaleNormal="89" zoomScalePageLayoutView="0" workbookViewId="0" topLeftCell="A1">
      <selection activeCell="K6" sqref="K6"/>
    </sheetView>
  </sheetViews>
  <sheetFormatPr defaultColWidth="11.00390625" defaultRowHeight="14.25"/>
  <cols>
    <col min="1" max="1" width="2.625" style="2" customWidth="1"/>
    <col min="2" max="5" width="11.00390625" style="2" customWidth="1"/>
    <col min="6" max="6" width="23.50390625" style="2" customWidth="1"/>
    <col min="7" max="7" width="11.00390625" style="2" customWidth="1"/>
    <col min="8" max="8" width="13.375" style="2" bestFit="1" customWidth="1"/>
    <col min="9" max="16384" width="11.00390625" style="2" customWidth="1"/>
  </cols>
  <sheetData>
    <row r="2" spans="2:7" ht="23.25">
      <c r="B2" s="30" t="s">
        <v>3</v>
      </c>
      <c r="F2" s="3" t="s">
        <v>9</v>
      </c>
      <c r="G2" s="11">
        <v>41765</v>
      </c>
    </row>
    <row r="3" spans="2:7" ht="44.25" customHeight="1">
      <c r="B3" s="34" t="s">
        <v>20</v>
      </c>
      <c r="C3" s="35"/>
      <c r="D3" s="35"/>
      <c r="E3" s="35"/>
      <c r="F3" s="35"/>
      <c r="G3" s="35"/>
    </row>
    <row r="4" ht="22.5" customHeight="1">
      <c r="B4" s="1" t="s">
        <v>10</v>
      </c>
    </row>
    <row r="6" ht="18">
      <c r="B6" s="9" t="s">
        <v>11</v>
      </c>
    </row>
    <row r="7" spans="2:7" ht="36.75" customHeight="1">
      <c r="B7" s="32" t="s">
        <v>21</v>
      </c>
      <c r="C7" s="33"/>
      <c r="D7" s="33"/>
      <c r="E7" s="33"/>
      <c r="F7" s="33"/>
      <c r="G7" s="33"/>
    </row>
    <row r="8" ht="24" customHeight="1">
      <c r="B8" s="9" t="s">
        <v>12</v>
      </c>
    </row>
    <row r="9" spans="2:7" ht="75.75" customHeight="1">
      <c r="B9" s="32" t="s">
        <v>22</v>
      </c>
      <c r="C9" s="33"/>
      <c r="D9" s="33"/>
      <c r="E9" s="33"/>
      <c r="F9" s="33"/>
      <c r="G9" s="33"/>
    </row>
    <row r="10" spans="2:7" ht="56.25" customHeight="1">
      <c r="B10" s="32" t="s">
        <v>14</v>
      </c>
      <c r="C10" s="33"/>
      <c r="D10" s="33"/>
      <c r="E10" s="33"/>
      <c r="F10" s="33"/>
      <c r="G10" s="33"/>
    </row>
    <row r="11" spans="2:7" ht="37.5" customHeight="1">
      <c r="B11" s="32" t="s">
        <v>28</v>
      </c>
      <c r="C11" s="33"/>
      <c r="D11" s="33"/>
      <c r="E11" s="33"/>
      <c r="F11" s="33"/>
      <c r="G11" s="33"/>
    </row>
    <row r="12" spans="2:7" ht="56.25" customHeight="1">
      <c r="B12" s="32" t="s">
        <v>17</v>
      </c>
      <c r="C12" s="33"/>
      <c r="D12" s="33"/>
      <c r="E12" s="33"/>
      <c r="F12" s="33"/>
      <c r="G12" s="33"/>
    </row>
    <row r="13" spans="2:7" ht="58.5" customHeight="1">
      <c r="B13" s="32" t="s">
        <v>18</v>
      </c>
      <c r="C13" s="33"/>
      <c r="D13" s="33"/>
      <c r="E13" s="33"/>
      <c r="F13" s="33"/>
      <c r="G13" s="33"/>
    </row>
    <row r="14" spans="2:7" ht="39" customHeight="1">
      <c r="B14" s="32" t="s">
        <v>29</v>
      </c>
      <c r="C14" s="33"/>
      <c r="D14" s="33"/>
      <c r="E14" s="33"/>
      <c r="F14" s="33"/>
      <c r="G14" s="33"/>
    </row>
    <row r="15" spans="2:7" ht="39" customHeight="1">
      <c r="B15" s="32" t="s">
        <v>23</v>
      </c>
      <c r="C15" s="33"/>
      <c r="D15" s="33"/>
      <c r="E15" s="33"/>
      <c r="F15" s="33"/>
      <c r="G15" s="33"/>
    </row>
    <row r="16" ht="30" customHeight="1">
      <c r="B16" s="9" t="s">
        <v>19</v>
      </c>
    </row>
    <row r="17" spans="2:7" ht="73.5" customHeight="1">
      <c r="B17" s="32" t="s">
        <v>24</v>
      </c>
      <c r="C17" s="33"/>
      <c r="D17" s="33"/>
      <c r="E17" s="33"/>
      <c r="F17" s="33"/>
      <c r="G17" s="33"/>
    </row>
    <row r="18" ht="18">
      <c r="B18" s="2" t="s">
        <v>31</v>
      </c>
    </row>
  </sheetData>
  <sheetProtection password="C61A" sheet="1"/>
  <mergeCells count="10">
    <mergeCell ref="B17:G17"/>
    <mergeCell ref="B3:G3"/>
    <mergeCell ref="B7:G7"/>
    <mergeCell ref="B9:G9"/>
    <mergeCell ref="B10:G10"/>
    <mergeCell ref="B11:G11"/>
    <mergeCell ref="B12:G12"/>
    <mergeCell ref="B13:G13"/>
    <mergeCell ref="B14:G14"/>
    <mergeCell ref="B15:G15"/>
  </mergeCells>
  <printOptions/>
  <pageMargins left="0.5118110236220472" right="0.5118110236220472" top="0.7874015748031497" bottom="0.7874015748031497" header="0.31496062992125984" footer="0.31496062992125984"/>
  <pageSetup horizontalDpi="600" verticalDpi="600" orientation="portrait" paperSize="9" r:id="rId1"/>
  <headerFooter>
    <oddFooter>&amp;LLEL, Abt.2, V. Segger&amp;C&amp;F&amp;A&amp;R&amp;D</oddFooter>
  </headerFooter>
</worksheet>
</file>

<file path=xl/worksheets/sheet2.xml><?xml version="1.0" encoding="utf-8"?>
<worksheet xmlns="http://schemas.openxmlformats.org/spreadsheetml/2006/main" xmlns:r="http://schemas.openxmlformats.org/officeDocument/2006/relationships">
  <dimension ref="B2:N21"/>
  <sheetViews>
    <sheetView showGridLines="0" zoomScalePageLayoutView="0" workbookViewId="0" topLeftCell="A1">
      <selection activeCell="I10" sqref="I10"/>
    </sheetView>
  </sheetViews>
  <sheetFormatPr defaultColWidth="11.00390625" defaultRowHeight="14.25"/>
  <cols>
    <col min="1" max="1" width="2.50390625" style="2" customWidth="1"/>
    <col min="2" max="2" width="27.00390625" style="2" customWidth="1"/>
    <col min="3" max="3" width="14.00390625" style="2" customWidth="1"/>
    <col min="4" max="4" width="10.75390625" style="2" customWidth="1"/>
    <col min="5" max="5" width="5.75390625" style="2" customWidth="1"/>
    <col min="6" max="7" width="10.75390625" style="2" customWidth="1"/>
    <col min="8" max="8" width="6.375" style="2" customWidth="1"/>
    <col min="9" max="9" width="10.75390625" style="2" customWidth="1"/>
    <col min="10" max="10" width="7.875" style="2" customWidth="1"/>
    <col min="11" max="11" width="21.50390625" style="2" customWidth="1"/>
    <col min="12" max="16384" width="11.00390625" style="2" customWidth="1"/>
  </cols>
  <sheetData>
    <row r="1" ht="18"/>
    <row r="2" spans="2:11" ht="23.25">
      <c r="B2" s="15" t="s">
        <v>3</v>
      </c>
      <c r="K2" s="14"/>
    </row>
    <row r="3" spans="2:9" ht="50.25" customHeight="1">
      <c r="B3" s="59" t="s">
        <v>8</v>
      </c>
      <c r="C3" s="60"/>
      <c r="D3" s="60"/>
      <c r="E3" s="60"/>
      <c r="F3" s="16"/>
      <c r="G3" s="16"/>
      <c r="H3" s="13" t="s">
        <v>9</v>
      </c>
      <c r="I3" s="29">
        <v>41765</v>
      </c>
    </row>
    <row r="4" spans="2:9" ht="24.75" customHeight="1" thickBot="1">
      <c r="B4" s="10" t="s">
        <v>7</v>
      </c>
      <c r="F4" s="3"/>
      <c r="H4" s="3" t="s">
        <v>6</v>
      </c>
      <c r="I4" s="78">
        <v>0.19</v>
      </c>
    </row>
    <row r="5" spans="2:13" ht="21" customHeight="1">
      <c r="B5" s="12" t="s">
        <v>27</v>
      </c>
      <c r="C5" s="17"/>
      <c r="D5" s="25">
        <v>20</v>
      </c>
      <c r="E5" s="28" t="s">
        <v>25</v>
      </c>
      <c r="F5" s="27">
        <v>40</v>
      </c>
      <c r="G5" s="26">
        <v>20</v>
      </c>
      <c r="H5" s="28" t="s">
        <v>25</v>
      </c>
      <c r="I5" s="27">
        <v>60</v>
      </c>
      <c r="J5" s="4"/>
      <c r="M5" s="5">
        <f>1+I4</f>
        <v>1.19</v>
      </c>
    </row>
    <row r="6" spans="2:9" ht="19.5" customHeight="1" thickBot="1">
      <c r="B6" s="6" t="s">
        <v>13</v>
      </c>
      <c r="C6" s="18"/>
      <c r="D6" s="63">
        <v>200000</v>
      </c>
      <c r="E6" s="48"/>
      <c r="F6" s="49"/>
      <c r="G6" s="47">
        <v>300000</v>
      </c>
      <c r="H6" s="48"/>
      <c r="I6" s="49"/>
    </row>
    <row r="7" spans="2:9" ht="21" customHeight="1">
      <c r="B7" s="7" t="s">
        <v>15</v>
      </c>
      <c r="C7" s="75">
        <v>0.03</v>
      </c>
      <c r="D7" s="64"/>
      <c r="E7" s="65"/>
      <c r="F7" s="66"/>
      <c r="G7" s="50"/>
      <c r="H7" s="51"/>
      <c r="I7" s="52"/>
    </row>
    <row r="8" spans="2:9" ht="21" customHeight="1">
      <c r="B8" s="7" t="s">
        <v>16</v>
      </c>
      <c r="C8" s="75">
        <v>0.02</v>
      </c>
      <c r="D8" s="64"/>
      <c r="E8" s="65"/>
      <c r="F8" s="66"/>
      <c r="G8" s="50"/>
      <c r="H8" s="51"/>
      <c r="I8" s="52"/>
    </row>
    <row r="9" spans="2:9" ht="21" customHeight="1">
      <c r="B9" s="8" t="s">
        <v>0</v>
      </c>
      <c r="C9" s="76">
        <v>0.02</v>
      </c>
      <c r="D9" s="64"/>
      <c r="E9" s="65"/>
      <c r="F9" s="66"/>
      <c r="G9" s="50"/>
      <c r="H9" s="51"/>
      <c r="I9" s="52"/>
    </row>
    <row r="10" spans="2:9" ht="21" customHeight="1">
      <c r="B10" s="7" t="s">
        <v>30</v>
      </c>
      <c r="C10" s="77">
        <f>SUM(C7:C9)</f>
        <v>0.07</v>
      </c>
      <c r="D10" s="67">
        <f>D6*$C$10</f>
        <v>14000.000000000002</v>
      </c>
      <c r="E10" s="54"/>
      <c r="F10" s="55"/>
      <c r="G10" s="53">
        <f>G6*$C$10</f>
        <v>21000.000000000004</v>
      </c>
      <c r="H10" s="54"/>
      <c r="I10" s="55"/>
    </row>
    <row r="11" spans="2:9" ht="21" customHeight="1">
      <c r="B11" s="7" t="s">
        <v>4</v>
      </c>
      <c r="C11" s="73">
        <v>6</v>
      </c>
      <c r="D11" s="67">
        <f>$D$5*$F$5*C11</f>
        <v>4800</v>
      </c>
      <c r="E11" s="54"/>
      <c r="F11" s="55"/>
      <c r="G11" s="53">
        <f>$G$5*$I$5*C11</f>
        <v>7200</v>
      </c>
      <c r="H11" s="54"/>
      <c r="I11" s="55"/>
    </row>
    <row r="12" spans="2:9" ht="21" customHeight="1">
      <c r="B12" s="8" t="s">
        <v>5</v>
      </c>
      <c r="C12" s="74">
        <v>3</v>
      </c>
      <c r="D12" s="68">
        <f>$D$5*$F$5*C12</f>
        <v>2400</v>
      </c>
      <c r="E12" s="57"/>
      <c r="F12" s="58"/>
      <c r="G12" s="56">
        <f>$G$5*$I$5*C12</f>
        <v>3600</v>
      </c>
      <c r="H12" s="57"/>
      <c r="I12" s="58"/>
    </row>
    <row r="13" spans="2:9" s="9" customFormat="1" ht="24" customHeight="1" thickBot="1">
      <c r="B13" s="23" t="s">
        <v>1</v>
      </c>
      <c r="C13" s="24"/>
      <c r="D13" s="69">
        <f>SUM(D10:D12)</f>
        <v>21200</v>
      </c>
      <c r="E13" s="70"/>
      <c r="F13" s="71"/>
      <c r="G13" s="72">
        <f>SUM(G10:G12)</f>
        <v>31800.000000000004</v>
      </c>
      <c r="H13" s="70"/>
      <c r="I13" s="71"/>
    </row>
    <row r="14" spans="2:9" ht="42" customHeight="1" thickBot="1" thickTop="1">
      <c r="B14" s="61" t="s">
        <v>2</v>
      </c>
      <c r="C14" s="62"/>
      <c r="D14" s="42" t="s">
        <v>26</v>
      </c>
      <c r="E14" s="43"/>
      <c r="F14" s="43"/>
      <c r="G14" s="43"/>
      <c r="H14" s="43"/>
      <c r="I14" s="44"/>
    </row>
    <row r="15" spans="2:9" ht="22.5" customHeight="1">
      <c r="B15" s="19">
        <v>20</v>
      </c>
      <c r="C15" s="20"/>
      <c r="D15" s="36">
        <f aca="true" t="shared" si="0" ref="D15:D20">$D$13/B15/12*$M$5</f>
        <v>105.11666666666666</v>
      </c>
      <c r="E15" s="37"/>
      <c r="F15" s="45"/>
      <c r="G15" s="36">
        <f aca="true" t="shared" si="1" ref="G15:G20">$G$13/B15/12*$M$5</f>
        <v>157.67500000000004</v>
      </c>
      <c r="H15" s="37"/>
      <c r="I15" s="38"/>
    </row>
    <row r="16" spans="2:14" ht="22.5" customHeight="1">
      <c r="B16" s="19">
        <v>30</v>
      </c>
      <c r="C16" s="20"/>
      <c r="D16" s="36">
        <f t="shared" si="0"/>
        <v>70.07777777777777</v>
      </c>
      <c r="E16" s="37"/>
      <c r="F16" s="45"/>
      <c r="G16" s="36">
        <f t="shared" si="1"/>
        <v>105.11666666666669</v>
      </c>
      <c r="H16" s="37"/>
      <c r="I16" s="38"/>
      <c r="M16" s="31">
        <f>D15</f>
        <v>105.11666666666666</v>
      </c>
      <c r="N16" s="31">
        <f>G15</f>
        <v>157.67500000000004</v>
      </c>
    </row>
    <row r="17" spans="2:14" ht="22.5" customHeight="1">
      <c r="B17" s="19">
        <v>40</v>
      </c>
      <c r="C17" s="20"/>
      <c r="D17" s="36">
        <f t="shared" si="0"/>
        <v>52.55833333333333</v>
      </c>
      <c r="E17" s="37"/>
      <c r="F17" s="45"/>
      <c r="G17" s="36">
        <f t="shared" si="1"/>
        <v>78.83750000000002</v>
      </c>
      <c r="H17" s="37"/>
      <c r="I17" s="38"/>
      <c r="M17" s="31">
        <f>D16</f>
        <v>70.07777777777777</v>
      </c>
      <c r="N17" s="31">
        <f>G16</f>
        <v>105.11666666666669</v>
      </c>
    </row>
    <row r="18" spans="2:14" ht="22.5" customHeight="1">
      <c r="B18" s="19">
        <v>50</v>
      </c>
      <c r="C18" s="20"/>
      <c r="D18" s="36">
        <f t="shared" si="0"/>
        <v>42.04666666666667</v>
      </c>
      <c r="E18" s="37"/>
      <c r="F18" s="45"/>
      <c r="G18" s="36">
        <f t="shared" si="1"/>
        <v>63.07000000000001</v>
      </c>
      <c r="H18" s="37"/>
      <c r="I18" s="38"/>
      <c r="M18" s="31">
        <f>D17</f>
        <v>52.55833333333333</v>
      </c>
      <c r="N18" s="31">
        <f>G17</f>
        <v>78.83750000000002</v>
      </c>
    </row>
    <row r="19" spans="2:14" ht="22.5" customHeight="1">
      <c r="B19" s="19">
        <v>60</v>
      </c>
      <c r="C19" s="20"/>
      <c r="D19" s="36">
        <f t="shared" si="0"/>
        <v>35.038888888888884</v>
      </c>
      <c r="E19" s="37"/>
      <c r="F19" s="45"/>
      <c r="G19" s="36">
        <f t="shared" si="1"/>
        <v>52.558333333333344</v>
      </c>
      <c r="H19" s="37"/>
      <c r="I19" s="38"/>
      <c r="M19" s="31">
        <f>D18</f>
        <v>42.04666666666667</v>
      </c>
      <c r="N19" s="31">
        <f>G18</f>
        <v>63.07000000000001</v>
      </c>
    </row>
    <row r="20" spans="2:14" ht="22.5" customHeight="1" thickBot="1">
      <c r="B20" s="21">
        <v>70</v>
      </c>
      <c r="C20" s="22"/>
      <c r="D20" s="39">
        <f t="shared" si="0"/>
        <v>30.03333333333333</v>
      </c>
      <c r="E20" s="40"/>
      <c r="F20" s="46"/>
      <c r="G20" s="39">
        <f t="shared" si="1"/>
        <v>45.050000000000004</v>
      </c>
      <c r="H20" s="40"/>
      <c r="I20" s="41"/>
      <c r="M20" s="31">
        <f>D19</f>
        <v>35.038888888888884</v>
      </c>
      <c r="N20" s="31">
        <f>G19</f>
        <v>52.558333333333344</v>
      </c>
    </row>
    <row r="21" spans="13:14" ht="18">
      <c r="M21" s="31">
        <f>D20</f>
        <v>30.03333333333333</v>
      </c>
      <c r="N21" s="31">
        <f>G20</f>
        <v>45.050000000000004</v>
      </c>
    </row>
    <row r="33" ht="60.75" customHeight="1"/>
    <row r="39" ht="7.5" customHeight="1"/>
  </sheetData>
  <sheetProtection password="C61A" sheet="1"/>
  <mergeCells count="27">
    <mergeCell ref="B3:E3"/>
    <mergeCell ref="B14:C14"/>
    <mergeCell ref="D6:F6"/>
    <mergeCell ref="D7:F9"/>
    <mergeCell ref="D10:F10"/>
    <mergeCell ref="D11:F11"/>
    <mergeCell ref="D12:F12"/>
    <mergeCell ref="D13:F13"/>
    <mergeCell ref="D17:F17"/>
    <mergeCell ref="D18:F18"/>
    <mergeCell ref="D20:F20"/>
    <mergeCell ref="G6:I6"/>
    <mergeCell ref="G7:I9"/>
    <mergeCell ref="G10:I10"/>
    <mergeCell ref="G11:I11"/>
    <mergeCell ref="G12:I12"/>
    <mergeCell ref="G13:I13"/>
    <mergeCell ref="G15:I15"/>
    <mergeCell ref="G16:I16"/>
    <mergeCell ref="G17:I17"/>
    <mergeCell ref="G18:I18"/>
    <mergeCell ref="G20:I20"/>
    <mergeCell ref="D14:I14"/>
    <mergeCell ref="D19:F19"/>
    <mergeCell ref="G19:I19"/>
    <mergeCell ref="D15:F15"/>
    <mergeCell ref="D16:F16"/>
  </mergeCells>
  <printOptions/>
  <pageMargins left="0.5118110236220472" right="0.5118110236220472" top="0.7874015748031497" bottom="0.7874015748031497" header="0.31496062992125984" footer="0.31496062992125984"/>
  <pageSetup horizontalDpi="600" verticalDpi="600" orientation="portrait" paperSize="9" scale="85" r:id="rId4"/>
  <headerFooter>
    <oddFooter>&amp;LLEL, Abt.2, V. Segger&amp;C&amp;F&amp;A&amp;R&amp;D</oddFooter>
  </headerFooter>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LEL Schwäbisch Gmünd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Rentabilität einer Reithalle</dc:title>
  <dc:subject>Wirtschaftlichkeit Pensionspferdehaltung</dc:subject>
  <dc:creator>Segger, Volker (LEL)</dc:creator>
  <cp:keywords/>
  <dc:description/>
  <cp:lastModifiedBy>Segger, Volker (LEL)</cp:lastModifiedBy>
  <cp:lastPrinted>2014-05-06T08:44:50Z</cp:lastPrinted>
  <dcterms:created xsi:type="dcterms:W3CDTF">2014-03-25T15:12:28Z</dcterms:created>
  <dcterms:modified xsi:type="dcterms:W3CDTF">2014-05-06T08:54:19Z</dcterms:modified>
  <cp:category>Pferdehaltung</cp:category>
  <cp:version/>
  <cp:contentType/>
  <cp:contentStatus/>
</cp:coreProperties>
</file>